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</sheets>
  <definedNames>
    <definedName name="_xlnm.Print_Area" localSheetId="0">'2014год'!$A$1:$G$62</definedName>
  </definedNames>
  <calcPr fullCalcOnLoad="1"/>
</workbook>
</file>

<file path=xl/sharedStrings.xml><?xml version="1.0" encoding="utf-8"?>
<sst xmlns="http://schemas.openxmlformats.org/spreadsheetml/2006/main" count="115" uniqueCount="67">
  <si>
    <t>Наименование параметра</t>
  </si>
  <si>
    <t>Единица измерения</t>
  </si>
  <si>
    <t xml:space="preserve">   МЕСТНЫЙ БЮДЖЕТ </t>
  </si>
  <si>
    <t>1. Доходы местного бюджета - всего,</t>
  </si>
  <si>
    <t>тыс.руб.</t>
  </si>
  <si>
    <t xml:space="preserve">        в том числе: </t>
  </si>
  <si>
    <t xml:space="preserve">Неналоговые доходы </t>
  </si>
  <si>
    <t>2. Расходы местного бюджета - всего,</t>
  </si>
  <si>
    <t xml:space="preserve">         в том числе:</t>
  </si>
  <si>
    <t>Общегосударственные вопросы</t>
  </si>
  <si>
    <t>Национальная безопасность и правоохранительная деятельность</t>
  </si>
  <si>
    <t>Охрана окружающей среды</t>
  </si>
  <si>
    <t>Образование</t>
  </si>
  <si>
    <t>Здравоохранение, физическая культура  и спорт</t>
  </si>
  <si>
    <t>Социальная политика</t>
  </si>
  <si>
    <t>3. Результат исполнения бюджета (дефицит "-", профицит "+")</t>
  </si>
  <si>
    <t>Жилищно-коммунальное хозяйство,в том числе:</t>
  </si>
  <si>
    <t>1.мероприятия в области жилищного хозяйства</t>
  </si>
  <si>
    <t>3.благоустройство, в том числе</t>
  </si>
  <si>
    <t xml:space="preserve"> - уличное освещение</t>
  </si>
  <si>
    <t xml:space="preserve"> - содержание дорог</t>
  </si>
  <si>
    <t xml:space="preserve"> - озеленение</t>
  </si>
  <si>
    <t xml:space="preserve"> - содержание мест захоронения</t>
  </si>
  <si>
    <t>в том числе:</t>
  </si>
  <si>
    <t>НДФЛ</t>
  </si>
  <si>
    <t>Налог на имущество физ. Лиц</t>
  </si>
  <si>
    <t>Земельный налог</t>
  </si>
  <si>
    <t>Гос. пошлина за совершен нотариальн действий</t>
  </si>
  <si>
    <t>1.2 Безвозмездные поступления (дотации, субсидии, субвенции), в том числе:</t>
  </si>
  <si>
    <t>Дотация на выравнивание</t>
  </si>
  <si>
    <t xml:space="preserve">Межбюджетные трансферты </t>
  </si>
  <si>
    <t>Субсидия на сбалансированность</t>
  </si>
  <si>
    <t>Субсидия по н-гу на имущество орган.</t>
  </si>
  <si>
    <t>Субсидия на поддержку ЖКХ</t>
  </si>
  <si>
    <t xml:space="preserve">                                             - стенды</t>
  </si>
  <si>
    <t xml:space="preserve">                                            - продуктов набор</t>
  </si>
  <si>
    <t>1.1 Собственные доходы - всего,</t>
  </si>
  <si>
    <t>,</t>
  </si>
  <si>
    <t>Субвенция ВУС и Адм. Коммис</t>
  </si>
  <si>
    <t>Другие общегосударственные вопросы</t>
  </si>
  <si>
    <t>Прочие расходы (ВУС)</t>
  </si>
  <si>
    <t xml:space="preserve">израсх. </t>
  </si>
  <si>
    <t>287,4 тыс. руб</t>
  </si>
  <si>
    <t>2012 год план</t>
  </si>
  <si>
    <t>Средства массовой информации</t>
  </si>
  <si>
    <t>Культура</t>
  </si>
  <si>
    <t>% исполнения к год. плану 2012г</t>
  </si>
  <si>
    <t>2012 год план уточненный</t>
  </si>
  <si>
    <t xml:space="preserve">План 9 мес. 2012г </t>
  </si>
  <si>
    <t>Национальная экономика (сельское хоз-во, дорожное хоз-во)</t>
  </si>
  <si>
    <t>2.мероприятия в области коммунального хозяйства, в том числе:</t>
  </si>
  <si>
    <t>Музеи, памятники</t>
  </si>
  <si>
    <t>2012 год факт на 01.01.2013г</t>
  </si>
  <si>
    <t xml:space="preserve">Котлубанское сельское поселение </t>
  </si>
  <si>
    <t>2014 год план первоначальный</t>
  </si>
  <si>
    <t>2014 год план уточненный</t>
  </si>
  <si>
    <t>2014 год факт на 01.01.15г</t>
  </si>
  <si>
    <t>% исполнения к год. плану 2014г</t>
  </si>
  <si>
    <t>Акцизы</t>
  </si>
  <si>
    <t>ЕНВД</t>
  </si>
  <si>
    <t>Градостроительство</t>
  </si>
  <si>
    <t>Целевая программа Энергосбережения</t>
  </si>
  <si>
    <t xml:space="preserve"> - прочие расходы по благоустроуству </t>
  </si>
  <si>
    <t>Обслуживание муниципального долга</t>
  </si>
  <si>
    <t>ОТЧЕТ ОБ ИСПОЛНЕНИИ БЮДЖЕТА за 2014г.</t>
  </si>
  <si>
    <t>Оплата задолженности за газ   МП "Котлубанское"</t>
  </si>
  <si>
    <t xml:space="preserve">Глава администрации Котлубанского СП                    И.А.  Давиденко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</si>
</sst>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1">
    <font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52" applyNumberFormat="1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52" applyNumberFormat="1" applyFont="1" applyBorder="1" applyAlignment="1" applyProtection="1">
      <alignment horizontal="left" wrapText="1"/>
      <protection/>
    </xf>
    <xf numFmtId="0" fontId="3" fillId="0" borderId="10" xfId="52" applyNumberFormat="1" applyFont="1" applyBorder="1" applyAlignment="1" applyProtection="1">
      <alignment horizontal="left" vertical="top" wrapText="1"/>
      <protection/>
    </xf>
    <xf numFmtId="0" fontId="3" fillId="0" borderId="10" xfId="52" applyNumberFormat="1" applyFont="1" applyBorder="1" applyAlignment="1" applyProtection="1">
      <alignment horizontal="center" vertical="center" shrinkToFit="1"/>
      <protection locked="0"/>
    </xf>
    <xf numFmtId="0" fontId="2" fillId="0" borderId="10" xfId="52" applyNumberFormat="1" applyFont="1" applyBorder="1" applyAlignment="1" applyProtection="1">
      <alignment horizontal="center" vertical="center" shrinkToFit="1"/>
      <protection locked="0"/>
    </xf>
    <xf numFmtId="2" fontId="2" fillId="0" borderId="10" xfId="52" applyNumberFormat="1" applyFont="1" applyBorder="1" applyAlignment="1" applyProtection="1">
      <alignment horizontal="center" vertical="center" shrinkToFit="1"/>
      <protection locked="0"/>
    </xf>
    <xf numFmtId="180" fontId="2" fillId="0" borderId="10" xfId="52" applyNumberFormat="1" applyFont="1" applyBorder="1" applyAlignment="1" applyProtection="1">
      <alignment horizontal="center" vertical="center" shrinkToFit="1"/>
      <protection locked="0"/>
    </xf>
    <xf numFmtId="0" fontId="4" fillId="0" borderId="10" xfId="52" applyNumberFormat="1" applyFont="1" applyBorder="1" applyAlignment="1" applyProtection="1">
      <alignment horizontal="left" vertical="top" wrapText="1"/>
      <protection/>
    </xf>
    <xf numFmtId="0" fontId="3" fillId="0" borderId="10" xfId="52" applyNumberFormat="1" applyFont="1" applyBorder="1" applyAlignment="1" applyProtection="1">
      <alignment horizontal="left"/>
      <protection/>
    </xf>
    <xf numFmtId="0" fontId="5" fillId="0" borderId="10" xfId="52" applyNumberFormat="1" applyFont="1" applyBorder="1" applyAlignment="1" applyProtection="1">
      <alignment horizontal="center" vertical="center" shrinkToFit="1"/>
      <protection locked="0"/>
    </xf>
    <xf numFmtId="180" fontId="5" fillId="0" borderId="10" xfId="52" applyNumberFormat="1" applyFont="1" applyBorder="1" applyAlignment="1" applyProtection="1">
      <alignment horizontal="center" vertical="center" shrinkToFit="1"/>
      <protection locked="0"/>
    </xf>
    <xf numFmtId="0" fontId="2" fillId="0" borderId="10" xfId="52" applyNumberFormat="1" applyFont="1" applyBorder="1" applyAlignment="1" applyProtection="1">
      <alignment horizontal="left" vertical="top"/>
      <protection/>
    </xf>
    <xf numFmtId="0" fontId="3" fillId="0" borderId="10" xfId="52" applyNumberFormat="1" applyFont="1" applyBorder="1" applyAlignment="1" applyProtection="1">
      <alignment horizontal="left" vertical="top"/>
      <protection/>
    </xf>
    <xf numFmtId="0" fontId="6" fillId="0" borderId="10" xfId="52" applyNumberFormat="1" applyFont="1" applyBorder="1" applyAlignment="1" applyProtection="1">
      <alignment horizontal="center" vertical="center" shrinkToFit="1"/>
      <protection locked="0"/>
    </xf>
    <xf numFmtId="180" fontId="3" fillId="0" borderId="10" xfId="52" applyNumberFormat="1" applyFont="1" applyBorder="1" applyAlignment="1" applyProtection="1">
      <alignment horizontal="center" vertical="center" shrinkToFit="1"/>
      <protection locked="0"/>
    </xf>
    <xf numFmtId="2" fontId="3" fillId="0" borderId="10" xfId="52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.26.1местн.бюдж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43.421875" style="0" customWidth="1"/>
    <col min="2" max="3" width="11.8515625" style="0" customWidth="1"/>
    <col min="4" max="5" width="11.7109375" style="0" customWidth="1"/>
    <col min="6" max="6" width="0.13671875" style="0" customWidth="1"/>
    <col min="7" max="7" width="14.421875" style="0" customWidth="1"/>
  </cols>
  <sheetData>
    <row r="1" spans="1:7" ht="12.75">
      <c r="A1" s="22" t="s">
        <v>64</v>
      </c>
      <c r="B1" s="24"/>
      <c r="C1" s="24"/>
      <c r="D1" s="24"/>
      <c r="E1" s="24"/>
      <c r="F1" s="24"/>
      <c r="G1" s="24"/>
    </row>
    <row r="2" spans="1:7" ht="18">
      <c r="A2" s="23" t="s">
        <v>53</v>
      </c>
      <c r="B2" s="23"/>
      <c r="C2" s="23"/>
      <c r="D2" s="23"/>
      <c r="E2" s="23"/>
      <c r="F2" s="23"/>
      <c r="G2" s="23"/>
    </row>
    <row r="3" spans="1:7" ht="9.75" customHeight="1">
      <c r="A3" s="1"/>
      <c r="B3" s="1"/>
      <c r="C3" s="1"/>
      <c r="D3" s="1"/>
      <c r="E3" s="1"/>
      <c r="F3" s="1"/>
      <c r="G3" s="1"/>
    </row>
    <row r="4" spans="1:8" ht="62.25" customHeight="1">
      <c r="A4" s="4" t="s">
        <v>0</v>
      </c>
      <c r="B4" s="5" t="s">
        <v>1</v>
      </c>
      <c r="C4" s="6" t="s">
        <v>54</v>
      </c>
      <c r="D4" s="6" t="s">
        <v>55</v>
      </c>
      <c r="E4" s="6" t="s">
        <v>56</v>
      </c>
      <c r="F4" s="6" t="s">
        <v>48</v>
      </c>
      <c r="G4" s="6" t="s">
        <v>57</v>
      </c>
      <c r="H4" s="2"/>
    </row>
    <row r="5" spans="1:8" ht="15" customHeight="1">
      <c r="A5" s="7" t="s">
        <v>2</v>
      </c>
      <c r="B5" s="8"/>
      <c r="C5" s="9"/>
      <c r="D5" s="9"/>
      <c r="E5" s="9"/>
      <c r="F5" s="9" t="s">
        <v>37</v>
      </c>
      <c r="G5" s="9"/>
      <c r="H5" s="2"/>
    </row>
    <row r="6" spans="1:8" ht="20.25" customHeight="1">
      <c r="A6" s="7" t="s">
        <v>3</v>
      </c>
      <c r="B6" s="7" t="s">
        <v>4</v>
      </c>
      <c r="C6" s="11">
        <f>C8+C17</f>
        <v>9079.7</v>
      </c>
      <c r="D6" s="11">
        <f>D8+D17</f>
        <v>13064.400000000001</v>
      </c>
      <c r="E6" s="11">
        <f>E8+E17</f>
        <v>9740.2</v>
      </c>
      <c r="F6" s="11">
        <f>F8+F17</f>
        <v>10592.5</v>
      </c>
      <c r="G6" s="12">
        <f>E6/D6*100</f>
        <v>74.5552799975506</v>
      </c>
      <c r="H6" s="2"/>
    </row>
    <row r="7" spans="1:8" ht="16.5" customHeight="1">
      <c r="A7" s="8" t="s">
        <v>5</v>
      </c>
      <c r="B7" s="8"/>
      <c r="C7" s="9"/>
      <c r="D7" s="9"/>
      <c r="E7" s="9"/>
      <c r="F7" s="9"/>
      <c r="G7" s="12"/>
      <c r="H7" s="2"/>
    </row>
    <row r="8" spans="1:8" ht="15.75" customHeight="1">
      <c r="A8" s="13" t="s">
        <v>36</v>
      </c>
      <c r="B8" s="14" t="s">
        <v>4</v>
      </c>
      <c r="C8" s="15">
        <f>SUM(C10:C16)</f>
        <v>4157.8</v>
      </c>
      <c r="D8" s="16">
        <f>SUM(D10:D16)</f>
        <v>7657.8</v>
      </c>
      <c r="E8" s="16">
        <f>SUM(E10:E16)</f>
        <v>4378.400000000001</v>
      </c>
      <c r="F8" s="16">
        <f>SUM(F10:F16)</f>
        <v>5509.499999999999</v>
      </c>
      <c r="G8" s="12">
        <f>E8/D8*100</f>
        <v>57.17569014599494</v>
      </c>
      <c r="H8" s="2"/>
    </row>
    <row r="9" spans="1:8" ht="17.25" customHeight="1">
      <c r="A9" s="8" t="s">
        <v>23</v>
      </c>
      <c r="B9" s="14"/>
      <c r="C9" s="9"/>
      <c r="D9" s="9"/>
      <c r="E9" s="9"/>
      <c r="F9" s="9"/>
      <c r="G9" s="12"/>
      <c r="H9" s="2"/>
    </row>
    <row r="10" spans="1:8" ht="15.75" customHeight="1">
      <c r="A10" s="8" t="s">
        <v>24</v>
      </c>
      <c r="B10" s="14" t="s">
        <v>4</v>
      </c>
      <c r="C10" s="9">
        <v>3104.5</v>
      </c>
      <c r="D10" s="9">
        <v>6423.7</v>
      </c>
      <c r="E10" s="9">
        <v>3138.8</v>
      </c>
      <c r="F10" s="9">
        <v>4597.4</v>
      </c>
      <c r="G10" s="12">
        <f aca="true" t="shared" si="0" ref="G10:G54">E10/D10*100</f>
        <v>48.862804925510225</v>
      </c>
      <c r="H10" s="2"/>
    </row>
    <row r="11" spans="1:8" ht="15.75" customHeight="1">
      <c r="A11" s="8" t="s">
        <v>58</v>
      </c>
      <c r="B11" s="14" t="s">
        <v>4</v>
      </c>
      <c r="C11" s="9">
        <v>251.9</v>
      </c>
      <c r="D11" s="9">
        <v>229.1</v>
      </c>
      <c r="E11" s="9">
        <v>233.4</v>
      </c>
      <c r="F11" s="9">
        <v>330.2</v>
      </c>
      <c r="G11" s="12">
        <f t="shared" si="0"/>
        <v>101.8769096464426</v>
      </c>
      <c r="H11" s="2"/>
    </row>
    <row r="12" spans="1:8" ht="15.75" customHeight="1">
      <c r="A12" s="8" t="s">
        <v>59</v>
      </c>
      <c r="B12" s="14" t="s">
        <v>4</v>
      </c>
      <c r="C12" s="9">
        <v>7</v>
      </c>
      <c r="D12" s="9">
        <v>105.7</v>
      </c>
      <c r="E12" s="9">
        <v>105.7</v>
      </c>
      <c r="F12" s="9"/>
      <c r="G12" s="12"/>
      <c r="H12" s="2"/>
    </row>
    <row r="13" spans="1:8" ht="15.75" customHeight="1">
      <c r="A13" s="8" t="s">
        <v>25</v>
      </c>
      <c r="B13" s="14" t="s">
        <v>4</v>
      </c>
      <c r="C13" s="9">
        <v>59.5</v>
      </c>
      <c r="D13" s="9">
        <v>57.5</v>
      </c>
      <c r="E13" s="9">
        <v>58.2</v>
      </c>
      <c r="F13" s="9">
        <v>70.6</v>
      </c>
      <c r="G13" s="12">
        <f t="shared" si="0"/>
        <v>101.21739130434784</v>
      </c>
      <c r="H13" s="2"/>
    </row>
    <row r="14" spans="1:8" ht="15.75" customHeight="1">
      <c r="A14" s="8" t="s">
        <v>26</v>
      </c>
      <c r="B14" s="14" t="s">
        <v>4</v>
      </c>
      <c r="C14" s="9">
        <v>517.9</v>
      </c>
      <c r="D14" s="9">
        <v>535.2</v>
      </c>
      <c r="E14" s="9">
        <v>538.2</v>
      </c>
      <c r="F14" s="9">
        <v>50.4</v>
      </c>
      <c r="G14" s="12">
        <f t="shared" si="0"/>
        <v>100.56053811659194</v>
      </c>
      <c r="H14" s="2"/>
    </row>
    <row r="15" spans="1:8" ht="15.75" customHeight="1">
      <c r="A15" s="8" t="s">
        <v>27</v>
      </c>
      <c r="B15" s="14" t="s">
        <v>4</v>
      </c>
      <c r="C15" s="9">
        <v>17</v>
      </c>
      <c r="D15" s="9">
        <v>63</v>
      </c>
      <c r="E15" s="9">
        <v>63.1</v>
      </c>
      <c r="F15" s="9">
        <v>48.7</v>
      </c>
      <c r="G15" s="12">
        <f t="shared" si="0"/>
        <v>100.15873015873015</v>
      </c>
      <c r="H15" s="2"/>
    </row>
    <row r="16" spans="1:8" ht="14.25" customHeight="1">
      <c r="A16" s="8" t="s">
        <v>6</v>
      </c>
      <c r="B16" s="14" t="s">
        <v>4</v>
      </c>
      <c r="C16" s="9">
        <v>200</v>
      </c>
      <c r="D16" s="9">
        <v>243.6</v>
      </c>
      <c r="E16" s="9">
        <v>241</v>
      </c>
      <c r="F16" s="9">
        <v>412.2</v>
      </c>
      <c r="G16" s="12">
        <f t="shared" si="0"/>
        <v>98.93267651888343</v>
      </c>
      <c r="H16" s="2"/>
    </row>
    <row r="17" spans="1:8" ht="32.25" customHeight="1">
      <c r="A17" s="13" t="s">
        <v>28</v>
      </c>
      <c r="B17" s="14" t="s">
        <v>4</v>
      </c>
      <c r="C17" s="15">
        <f>SUM(C19:C24)+C18</f>
        <v>4921.9</v>
      </c>
      <c r="D17" s="15">
        <f>SUM(D19:D24)+D18</f>
        <v>5406.6</v>
      </c>
      <c r="E17" s="15">
        <f>SUM(E18:E24)</f>
        <v>5361.8</v>
      </c>
      <c r="F17" s="15">
        <f>SUM(F19:F24)+F18</f>
        <v>5083</v>
      </c>
      <c r="G17" s="12">
        <f t="shared" si="0"/>
        <v>99.17138312432951</v>
      </c>
      <c r="H17" s="2"/>
    </row>
    <row r="18" spans="1:8" ht="15.75" customHeight="1">
      <c r="A18" s="8" t="s">
        <v>29</v>
      </c>
      <c r="B18" s="14" t="s">
        <v>4</v>
      </c>
      <c r="C18" s="9">
        <v>2156</v>
      </c>
      <c r="D18" s="9">
        <v>2156</v>
      </c>
      <c r="E18" s="9">
        <v>2156</v>
      </c>
      <c r="F18" s="9">
        <v>1821.7</v>
      </c>
      <c r="G18" s="12">
        <f t="shared" si="0"/>
        <v>100</v>
      </c>
      <c r="H18" s="2"/>
    </row>
    <row r="19" spans="1:8" ht="15.75" customHeight="1">
      <c r="A19" s="8" t="s">
        <v>38</v>
      </c>
      <c r="B19" s="14" t="s">
        <v>4</v>
      </c>
      <c r="C19" s="9">
        <v>180.9</v>
      </c>
      <c r="D19" s="9">
        <v>180.9</v>
      </c>
      <c r="E19" s="9">
        <v>180.9</v>
      </c>
      <c r="F19" s="9">
        <v>124.4</v>
      </c>
      <c r="G19" s="12">
        <f t="shared" si="0"/>
        <v>100</v>
      </c>
      <c r="H19" s="2"/>
    </row>
    <row r="20" spans="1:8" ht="15.75" customHeight="1" hidden="1">
      <c r="A20" s="8"/>
      <c r="B20" s="14" t="s">
        <v>4</v>
      </c>
      <c r="C20" s="9"/>
      <c r="D20" s="9">
        <v>0</v>
      </c>
      <c r="E20" s="9"/>
      <c r="F20" s="9">
        <v>750.7</v>
      </c>
      <c r="G20" s="12" t="e">
        <f t="shared" si="0"/>
        <v>#DIV/0!</v>
      </c>
      <c r="H20" s="2"/>
    </row>
    <row r="21" spans="1:8" ht="15.75" customHeight="1">
      <c r="A21" s="8" t="s">
        <v>30</v>
      </c>
      <c r="B21" s="14" t="s">
        <v>4</v>
      </c>
      <c r="C21" s="9"/>
      <c r="D21" s="9">
        <v>484.7</v>
      </c>
      <c r="E21" s="9">
        <v>439.9</v>
      </c>
      <c r="F21" s="9">
        <v>951.4</v>
      </c>
      <c r="G21" s="12">
        <f t="shared" si="0"/>
        <v>90.75716938312358</v>
      </c>
      <c r="H21" s="2"/>
    </row>
    <row r="22" spans="1:8" ht="15.75" customHeight="1">
      <c r="A22" s="8" t="s">
        <v>31</v>
      </c>
      <c r="B22" s="14" t="s">
        <v>4</v>
      </c>
      <c r="C22" s="9">
        <v>2585</v>
      </c>
      <c r="D22" s="9">
        <v>2585</v>
      </c>
      <c r="E22" s="9">
        <v>2585</v>
      </c>
      <c r="F22" s="9">
        <v>1434.8</v>
      </c>
      <c r="G22" s="12">
        <f t="shared" si="0"/>
        <v>100</v>
      </c>
      <c r="H22" s="2"/>
    </row>
    <row r="23" spans="1:8" ht="15.75" customHeight="1" hidden="1">
      <c r="A23" s="8" t="s">
        <v>32</v>
      </c>
      <c r="B23" s="14" t="s">
        <v>4</v>
      </c>
      <c r="C23" s="9"/>
      <c r="D23" s="9"/>
      <c r="E23" s="9"/>
      <c r="F23" s="9"/>
      <c r="G23" s="12" t="e">
        <f t="shared" si="0"/>
        <v>#DIV/0!</v>
      </c>
      <c r="H23" s="2"/>
    </row>
    <row r="24" spans="1:8" ht="17.25" customHeight="1" hidden="1">
      <c r="A24" s="8" t="s">
        <v>33</v>
      </c>
      <c r="B24" s="14" t="s">
        <v>4</v>
      </c>
      <c r="C24" s="9">
        <v>0</v>
      </c>
      <c r="D24" s="9">
        <v>0</v>
      </c>
      <c r="E24" s="9">
        <v>0</v>
      </c>
      <c r="F24" s="9"/>
      <c r="G24" s="12" t="e">
        <f t="shared" si="0"/>
        <v>#DIV/0!</v>
      </c>
      <c r="H24" s="2"/>
    </row>
    <row r="25" spans="1:8" ht="10.5" customHeight="1">
      <c r="A25" s="8"/>
      <c r="B25" s="14"/>
      <c r="C25" s="9"/>
      <c r="D25" s="9"/>
      <c r="E25" s="9"/>
      <c r="F25" s="9"/>
      <c r="G25" s="12"/>
      <c r="H25" s="2"/>
    </row>
    <row r="26" spans="1:8" ht="19.5" customHeight="1">
      <c r="A26" s="5" t="s">
        <v>7</v>
      </c>
      <c r="B26" s="17" t="s">
        <v>4</v>
      </c>
      <c r="C26" s="10">
        <f>C28+C30+C31+C34+C47+C48+C51+C52+C53+C54+C29+C50+C32+C49+C33</f>
        <v>9287.6</v>
      </c>
      <c r="D26" s="10">
        <f>D28+D30+D31+D34+D47+D48+D51+D52+D53+D54+D29+D50+D32+D49+D33</f>
        <v>13450.300000000003</v>
      </c>
      <c r="E26" s="10">
        <f>E28+E30+E31+E34+E47+E48+E51+E52+E53+E54+E29+E50+E32+E49+E33</f>
        <v>13182.700000000003</v>
      </c>
      <c r="F26" s="10">
        <f>F28+F30+F31+F34+F47+F48+F51+F52+F53+F54+F29+F50+F32</f>
        <v>11630.799999999997</v>
      </c>
      <c r="G26" s="12">
        <f t="shared" si="0"/>
        <v>98.01045329843944</v>
      </c>
      <c r="H26" s="2"/>
    </row>
    <row r="27" spans="1:8" ht="15.75" customHeight="1">
      <c r="A27" s="8" t="s">
        <v>8</v>
      </c>
      <c r="B27" s="5"/>
      <c r="C27" s="9"/>
      <c r="D27" s="9"/>
      <c r="E27" s="9"/>
      <c r="F27" s="9"/>
      <c r="G27" s="12"/>
      <c r="H27" s="2"/>
    </row>
    <row r="28" spans="1:8" ht="15.75">
      <c r="A28" s="18" t="s">
        <v>9</v>
      </c>
      <c r="B28" s="14" t="s">
        <v>4</v>
      </c>
      <c r="C28" s="9">
        <v>3440.7</v>
      </c>
      <c r="D28" s="9">
        <v>3303.9</v>
      </c>
      <c r="E28" s="9">
        <v>3192.5</v>
      </c>
      <c r="F28" s="9">
        <v>2151</v>
      </c>
      <c r="G28" s="12">
        <f t="shared" si="0"/>
        <v>96.62822724658736</v>
      </c>
      <c r="H28" s="2"/>
    </row>
    <row r="29" spans="1:8" ht="13.5" customHeight="1" hidden="1">
      <c r="A29" s="18" t="s">
        <v>39</v>
      </c>
      <c r="B29" s="14" t="s">
        <v>4</v>
      </c>
      <c r="C29" s="9"/>
      <c r="D29" s="9"/>
      <c r="E29" s="9"/>
      <c r="F29" s="9">
        <v>548.5</v>
      </c>
      <c r="G29" s="12" t="e">
        <f t="shared" si="0"/>
        <v>#DIV/0!</v>
      </c>
      <c r="H29" s="2"/>
    </row>
    <row r="30" spans="1:8" ht="15" customHeight="1" hidden="1">
      <c r="A30" s="8"/>
      <c r="B30" s="14" t="s">
        <v>4</v>
      </c>
      <c r="C30" s="9"/>
      <c r="D30" s="9"/>
      <c r="E30" s="9"/>
      <c r="F30" s="9">
        <v>1050.7</v>
      </c>
      <c r="G30" s="12" t="e">
        <f t="shared" si="0"/>
        <v>#DIV/0!</v>
      </c>
      <c r="H30" s="2"/>
    </row>
    <row r="31" spans="1:8" ht="33.75" customHeight="1">
      <c r="A31" s="8" t="s">
        <v>10</v>
      </c>
      <c r="B31" s="14" t="s">
        <v>4</v>
      </c>
      <c r="C31" s="9">
        <v>50</v>
      </c>
      <c r="D31" s="9">
        <v>0</v>
      </c>
      <c r="E31" s="9">
        <v>0</v>
      </c>
      <c r="F31" s="9">
        <v>65</v>
      </c>
      <c r="G31" s="12" t="e">
        <f t="shared" si="0"/>
        <v>#DIV/0!</v>
      </c>
      <c r="H31" s="2"/>
    </row>
    <row r="32" spans="1:8" ht="29.25" customHeight="1">
      <c r="A32" s="8" t="s">
        <v>49</v>
      </c>
      <c r="B32" s="14" t="s">
        <v>4</v>
      </c>
      <c r="C32" s="9">
        <v>251.8</v>
      </c>
      <c r="D32" s="9">
        <v>229.1</v>
      </c>
      <c r="E32" s="9">
        <v>196.2</v>
      </c>
      <c r="F32" s="9">
        <v>1693.8</v>
      </c>
      <c r="G32" s="12">
        <f t="shared" si="0"/>
        <v>85.63945875163684</v>
      </c>
      <c r="H32" s="2"/>
    </row>
    <row r="33" spans="1:8" ht="29.25" customHeight="1">
      <c r="A33" s="8" t="s">
        <v>60</v>
      </c>
      <c r="B33" s="14" t="s">
        <v>4</v>
      </c>
      <c r="C33" s="9"/>
      <c r="D33" s="9">
        <v>17.7</v>
      </c>
      <c r="E33" s="9">
        <v>17.7</v>
      </c>
      <c r="F33" s="9"/>
      <c r="G33" s="12"/>
      <c r="H33" s="2"/>
    </row>
    <row r="34" spans="1:8" ht="27.75" customHeight="1">
      <c r="A34" s="8" t="s">
        <v>16</v>
      </c>
      <c r="B34" s="14" t="s">
        <v>4</v>
      </c>
      <c r="C34" s="9">
        <v>1564.9</v>
      </c>
      <c r="D34" s="9">
        <f>D35+D36+D40</f>
        <v>4846.4</v>
      </c>
      <c r="E34" s="9">
        <f>E35+E36+E40</f>
        <v>4840.9</v>
      </c>
      <c r="F34" s="9">
        <v>3627.7</v>
      </c>
      <c r="G34" s="12">
        <f t="shared" si="0"/>
        <v>99.88651370089138</v>
      </c>
      <c r="H34" s="2"/>
    </row>
    <row r="35" spans="1:8" ht="18.75" customHeight="1">
      <c r="A35" s="8" t="s">
        <v>17</v>
      </c>
      <c r="B35" s="14" t="s">
        <v>4</v>
      </c>
      <c r="C35" s="9">
        <v>116.3</v>
      </c>
      <c r="D35" s="9">
        <v>30</v>
      </c>
      <c r="E35" s="9">
        <v>30</v>
      </c>
      <c r="F35" s="9">
        <v>30.1</v>
      </c>
      <c r="G35" s="12">
        <f t="shared" si="0"/>
        <v>100</v>
      </c>
      <c r="H35" s="2"/>
    </row>
    <row r="36" spans="1:8" ht="32.25" customHeight="1">
      <c r="A36" s="8" t="s">
        <v>50</v>
      </c>
      <c r="B36" s="14" t="s">
        <v>4</v>
      </c>
      <c r="C36" s="9">
        <v>825.5</v>
      </c>
      <c r="D36" s="9">
        <v>3788.1</v>
      </c>
      <c r="E36" s="9">
        <v>3788.1</v>
      </c>
      <c r="F36" s="9">
        <v>2529.8</v>
      </c>
      <c r="G36" s="12">
        <f t="shared" si="0"/>
        <v>100</v>
      </c>
      <c r="H36" s="2"/>
    </row>
    <row r="37" spans="1:8" ht="19.5" customHeight="1">
      <c r="A37" s="8" t="s">
        <v>61</v>
      </c>
      <c r="B37" s="14" t="s">
        <v>4</v>
      </c>
      <c r="C37" s="9">
        <v>40</v>
      </c>
      <c r="D37" s="9">
        <v>36.7</v>
      </c>
      <c r="E37" s="9">
        <v>36.7</v>
      </c>
      <c r="F37" s="9">
        <v>750</v>
      </c>
      <c r="G37" s="12">
        <f t="shared" si="0"/>
        <v>100</v>
      </c>
      <c r="H37" s="2"/>
    </row>
    <row r="38" spans="1:8" ht="32.25" customHeight="1">
      <c r="A38" s="8" t="s">
        <v>65</v>
      </c>
      <c r="B38" s="14" t="s">
        <v>4</v>
      </c>
      <c r="C38" s="9"/>
      <c r="D38" s="9">
        <v>3500</v>
      </c>
      <c r="E38" s="9">
        <v>3500</v>
      </c>
      <c r="F38" s="9">
        <v>1651</v>
      </c>
      <c r="G38" s="12">
        <f t="shared" si="0"/>
        <v>100</v>
      </c>
      <c r="H38" s="2"/>
    </row>
    <row r="39" spans="1:8" ht="0.75" customHeight="1" hidden="1">
      <c r="A39" s="4" t="s">
        <v>0</v>
      </c>
      <c r="B39" s="5" t="s">
        <v>1</v>
      </c>
      <c r="C39" s="6" t="s">
        <v>43</v>
      </c>
      <c r="D39" s="6" t="s">
        <v>47</v>
      </c>
      <c r="E39" s="6" t="s">
        <v>52</v>
      </c>
      <c r="F39" s="6" t="s">
        <v>48</v>
      </c>
      <c r="G39" s="6" t="s">
        <v>46</v>
      </c>
      <c r="H39" s="2"/>
    </row>
    <row r="40" spans="1:8" ht="18.75" customHeight="1">
      <c r="A40" s="8" t="s">
        <v>18</v>
      </c>
      <c r="B40" s="14" t="s">
        <v>4</v>
      </c>
      <c r="C40" s="9">
        <v>623</v>
      </c>
      <c r="D40" s="9">
        <f>D41+D43+D44+D45</f>
        <v>1028.3</v>
      </c>
      <c r="E40" s="9">
        <f>E41+E43+E44+E45</f>
        <v>1022.8</v>
      </c>
      <c r="F40" s="9">
        <f>F41+F43+F44+F45</f>
        <v>1067.8</v>
      </c>
      <c r="G40" s="12">
        <f t="shared" si="0"/>
        <v>99.46513663327823</v>
      </c>
      <c r="H40" s="2"/>
    </row>
    <row r="41" spans="1:8" ht="18.75" customHeight="1">
      <c r="A41" s="8" t="s">
        <v>19</v>
      </c>
      <c r="B41" s="14" t="s">
        <v>4</v>
      </c>
      <c r="C41" s="9">
        <v>200</v>
      </c>
      <c r="D41" s="9">
        <v>294.7</v>
      </c>
      <c r="E41" s="9">
        <v>289.2</v>
      </c>
      <c r="F41" s="9">
        <v>504.6</v>
      </c>
      <c r="G41" s="12">
        <f t="shared" si="0"/>
        <v>98.13369528333898</v>
      </c>
      <c r="H41" s="2"/>
    </row>
    <row r="42" spans="1:8" ht="18.75" customHeight="1" hidden="1">
      <c r="A42" s="8" t="s">
        <v>20</v>
      </c>
      <c r="B42" s="14" t="s">
        <v>4</v>
      </c>
      <c r="C42" s="9"/>
      <c r="D42" s="19"/>
      <c r="E42" s="19"/>
      <c r="F42" s="9"/>
      <c r="G42" s="12" t="e">
        <f t="shared" si="0"/>
        <v>#DIV/0!</v>
      </c>
      <c r="H42" s="2"/>
    </row>
    <row r="43" spans="1:8" ht="18.75" customHeight="1">
      <c r="A43" s="8" t="s">
        <v>21</v>
      </c>
      <c r="B43" s="14" t="s">
        <v>4</v>
      </c>
      <c r="C43" s="9">
        <v>140</v>
      </c>
      <c r="D43" s="9">
        <v>126.9</v>
      </c>
      <c r="E43" s="9">
        <v>126.9</v>
      </c>
      <c r="F43" s="9">
        <v>340</v>
      </c>
      <c r="G43" s="12">
        <f t="shared" si="0"/>
        <v>100</v>
      </c>
      <c r="H43" s="2"/>
    </row>
    <row r="44" spans="1:8" ht="20.25" customHeight="1">
      <c r="A44" s="8" t="s">
        <v>22</v>
      </c>
      <c r="B44" s="14" t="s">
        <v>4</v>
      </c>
      <c r="C44" s="9">
        <v>20</v>
      </c>
      <c r="D44" s="9">
        <v>14.7</v>
      </c>
      <c r="E44" s="9">
        <v>14.7</v>
      </c>
      <c r="F44" s="9">
        <v>220</v>
      </c>
      <c r="G44" s="12">
        <f t="shared" si="0"/>
        <v>100</v>
      </c>
      <c r="H44" s="2"/>
    </row>
    <row r="45" spans="1:8" ht="29.25" customHeight="1">
      <c r="A45" s="8" t="s">
        <v>62</v>
      </c>
      <c r="B45" s="14" t="s">
        <v>4</v>
      </c>
      <c r="C45" s="9">
        <v>283</v>
      </c>
      <c r="D45" s="9">
        <v>592</v>
      </c>
      <c r="E45" s="9">
        <v>592</v>
      </c>
      <c r="F45" s="9">
        <v>3.2</v>
      </c>
      <c r="G45" s="12">
        <f t="shared" si="0"/>
        <v>100</v>
      </c>
      <c r="H45" s="2"/>
    </row>
    <row r="46" spans="1:8" ht="18" customHeight="1" hidden="1">
      <c r="A46" s="8" t="s">
        <v>11</v>
      </c>
      <c r="B46" s="14" t="s">
        <v>4</v>
      </c>
      <c r="C46" s="9"/>
      <c r="D46" s="9"/>
      <c r="E46" s="9"/>
      <c r="F46" s="9"/>
      <c r="G46" s="12" t="e">
        <f t="shared" si="0"/>
        <v>#DIV/0!</v>
      </c>
      <c r="H46" s="2"/>
    </row>
    <row r="47" spans="1:8" ht="19.5" customHeight="1">
      <c r="A47" s="8" t="s">
        <v>12</v>
      </c>
      <c r="B47" s="18" t="s">
        <v>4</v>
      </c>
      <c r="C47" s="9">
        <v>40</v>
      </c>
      <c r="D47" s="9">
        <v>24.8</v>
      </c>
      <c r="E47" s="9">
        <v>24.8</v>
      </c>
      <c r="F47" s="9">
        <v>118.7</v>
      </c>
      <c r="G47" s="12">
        <f t="shared" si="0"/>
        <v>100</v>
      </c>
      <c r="H47" s="2"/>
    </row>
    <row r="48" spans="1:8" ht="16.5" customHeight="1">
      <c r="A48" s="8" t="s">
        <v>45</v>
      </c>
      <c r="B48" s="14" t="s">
        <v>4</v>
      </c>
      <c r="C48" s="9">
        <v>3662</v>
      </c>
      <c r="D48" s="9">
        <v>4581.6</v>
      </c>
      <c r="E48" s="9">
        <v>4474.8</v>
      </c>
      <c r="F48" s="9">
        <v>2181.1</v>
      </c>
      <c r="G48" s="12">
        <f t="shared" si="0"/>
        <v>97.66893661602933</v>
      </c>
      <c r="H48" s="2"/>
    </row>
    <row r="49" spans="1:8" ht="16.5" customHeight="1" hidden="1">
      <c r="A49" s="8" t="s">
        <v>51</v>
      </c>
      <c r="B49" s="14" t="s">
        <v>4</v>
      </c>
      <c r="C49" s="9"/>
      <c r="D49" s="9"/>
      <c r="E49" s="9"/>
      <c r="F49" s="9"/>
      <c r="G49" s="12" t="e">
        <f t="shared" si="0"/>
        <v>#DIV/0!</v>
      </c>
      <c r="H49" s="2"/>
    </row>
    <row r="50" spans="1:8" ht="18" customHeight="1">
      <c r="A50" s="8" t="s">
        <v>44</v>
      </c>
      <c r="B50" s="14" t="s">
        <v>4</v>
      </c>
      <c r="C50" s="9">
        <v>25</v>
      </c>
      <c r="D50" s="9">
        <v>76</v>
      </c>
      <c r="E50" s="9">
        <v>65</v>
      </c>
      <c r="F50" s="9">
        <v>18</v>
      </c>
      <c r="G50" s="12">
        <f t="shared" si="0"/>
        <v>85.52631578947368</v>
      </c>
      <c r="H50" s="2"/>
    </row>
    <row r="51" spans="1:8" ht="20.25" customHeight="1">
      <c r="A51" s="8" t="s">
        <v>13</v>
      </c>
      <c r="B51" s="18" t="s">
        <v>4</v>
      </c>
      <c r="C51" s="9">
        <v>60</v>
      </c>
      <c r="D51" s="9">
        <v>74</v>
      </c>
      <c r="E51" s="9">
        <v>74</v>
      </c>
      <c r="F51" s="9">
        <v>47</v>
      </c>
      <c r="G51" s="12">
        <f t="shared" si="0"/>
        <v>100</v>
      </c>
      <c r="H51" s="2"/>
    </row>
    <row r="52" spans="1:8" ht="15.75" customHeight="1" hidden="1">
      <c r="A52" s="8" t="s">
        <v>14</v>
      </c>
      <c r="B52" s="18" t="s">
        <v>4</v>
      </c>
      <c r="C52" s="9"/>
      <c r="D52" s="9"/>
      <c r="E52" s="9"/>
      <c r="F52" s="9">
        <v>10</v>
      </c>
      <c r="G52" s="12" t="e">
        <f t="shared" si="0"/>
        <v>#DIV/0!</v>
      </c>
      <c r="H52" s="2"/>
    </row>
    <row r="53" spans="1:8" ht="17.25" customHeight="1">
      <c r="A53" s="8" t="s">
        <v>63</v>
      </c>
      <c r="B53" s="18" t="s">
        <v>4</v>
      </c>
      <c r="C53" s="9">
        <v>20</v>
      </c>
      <c r="D53" s="9">
        <v>123.6</v>
      </c>
      <c r="E53" s="9">
        <v>123.6</v>
      </c>
      <c r="F53" s="9">
        <v>0</v>
      </c>
      <c r="G53" s="12">
        <f t="shared" si="0"/>
        <v>100</v>
      </c>
      <c r="H53" s="2"/>
    </row>
    <row r="54" spans="1:8" ht="16.5" customHeight="1">
      <c r="A54" s="8" t="s">
        <v>40</v>
      </c>
      <c r="B54" s="18" t="s">
        <v>4</v>
      </c>
      <c r="C54" s="9">
        <v>173.2</v>
      </c>
      <c r="D54" s="9">
        <v>173.2</v>
      </c>
      <c r="E54" s="9">
        <v>173.2</v>
      </c>
      <c r="F54" s="9">
        <v>119.3</v>
      </c>
      <c r="G54" s="12">
        <f t="shared" si="0"/>
        <v>100</v>
      </c>
      <c r="H54" s="2"/>
    </row>
    <row r="55" spans="1:8" ht="6" customHeight="1">
      <c r="A55" s="14"/>
      <c r="B55" s="14"/>
      <c r="C55" s="9"/>
      <c r="D55" s="9"/>
      <c r="E55" s="9"/>
      <c r="F55" s="9"/>
      <c r="G55" s="20"/>
      <c r="H55" s="2"/>
    </row>
    <row r="56" spans="1:8" ht="33" customHeight="1">
      <c r="A56" s="8" t="s">
        <v>15</v>
      </c>
      <c r="B56" s="14" t="s">
        <v>4</v>
      </c>
      <c r="C56" s="9">
        <f>C6-C26</f>
        <v>-207.89999999999964</v>
      </c>
      <c r="D56" s="9">
        <f>D6-D26</f>
        <v>-385.90000000000146</v>
      </c>
      <c r="E56" s="21">
        <f>E6-E26</f>
        <v>-3442.500000000002</v>
      </c>
      <c r="F56" s="9">
        <f>F6-F26</f>
        <v>-1038.2999999999975</v>
      </c>
      <c r="G56" s="9"/>
      <c r="H56" s="2"/>
    </row>
    <row r="57" spans="1:8" ht="18.75" customHeight="1">
      <c r="A57" s="8"/>
      <c r="B57" s="14"/>
      <c r="C57" s="9"/>
      <c r="D57" s="9"/>
      <c r="E57" s="9"/>
      <c r="F57" s="9"/>
      <c r="G57" s="9"/>
      <c r="H57" s="2"/>
    </row>
    <row r="59" spans="1:5" ht="12.75" hidden="1">
      <c r="A59" s="3" t="s">
        <v>34</v>
      </c>
      <c r="C59" t="s">
        <v>41</v>
      </c>
      <c r="D59" t="s">
        <v>41</v>
      </c>
      <c r="E59" t="s">
        <v>42</v>
      </c>
    </row>
    <row r="60" ht="12.75" hidden="1">
      <c r="A60" s="3" t="s">
        <v>35</v>
      </c>
    </row>
    <row r="61" ht="12.75">
      <c r="A61" t="s">
        <v>66</v>
      </c>
    </row>
  </sheetData>
  <sheetProtection/>
  <mergeCells count="2">
    <mergeCell ref="A2:G2"/>
    <mergeCell ref="A1:G1"/>
  </mergeCells>
  <dataValidations count="1">
    <dataValidation allowBlank="1" showInputMessage="1" showErrorMessage="1" sqref="C4:G4 C39:G39"/>
  </dataValidations>
  <printOptions/>
  <pageMargins left="0.67" right="0.18" top="0.32" bottom="0.24" header="0.2" footer="0.21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2015-06-16T07:58:19Z</cp:lastPrinted>
  <dcterms:created xsi:type="dcterms:W3CDTF">1996-10-08T23:32:33Z</dcterms:created>
  <dcterms:modified xsi:type="dcterms:W3CDTF">2015-06-16T11:47:12Z</dcterms:modified>
  <cp:category/>
  <cp:version/>
  <cp:contentType/>
  <cp:contentStatus/>
</cp:coreProperties>
</file>